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 sheetId="1" r:id="rId1"/>
  </sheets>
  <definedNames>
    <definedName name="_xlnm.Print_Area" localSheetId="0">自评表!$A$1:$J$27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<sst xmlns="http://schemas.openxmlformats.org/spreadsheetml/2006/main" count="90" uniqueCount="79">
  <si>
    <t xml:space="preserve">项目支出绩效自评表 </t>
  </si>
  <si>
    <t>（2023年度）</t>
  </si>
  <si>
    <t>项目名称</t>
  </si>
  <si>
    <t>养老服务机构综合责任险及老年人意外伤害险政府补贴服务</t>
  </si>
  <si>
    <t>主管部门</t>
  </si>
  <si>
    <t>北京市民政局</t>
  </si>
  <si>
    <t>实施单位</t>
  </si>
  <si>
    <t>北京市民政局本级</t>
  </si>
  <si>
    <t>项目负责人</t>
  </si>
  <si>
    <t>王小兵</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</si>
  <si>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</si>
  <si>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</si>
  <si>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</si>
  <si>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</si>
  <si>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</si>
  <si>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</si>
  <si>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</si>
  <si>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</si>
  <si>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</si>
  <si>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</si>
  <si>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</si>
  <si>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</si>
  <si>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</si>
  <si>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</si>
  <si>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</si>
  <si>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</si>
  <si>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根据《国务院关于加快发展现代保险服务业的若干意见》、《北京市民政局北京市财政局关于推进养老服务机构综合责任保险有关事项通知》，为引导社会积极参与养老服务事业,政府鼓励通过保险方式,降低养老服务业的行业风险,为养老机构及服务人员购买综合责任保险和雇主责任险提供补贴，为养老机构及服务人员提供基础保障和权益保护。提高政府托底保障群体老年人抵御意外风险的能力，减少困难群体老年人因意外伤害造成的经济负担。年度资金支出70%。</t>
  </si>
  <si>
    <t>年度总体目标完成情况综述：
完成2023年度养老机构综合责任险及老年人意外伤害险政府补贴服务项目，为养老机构及服务人员购买综合责任保险和雇主责任险提供补贴，为养老机构及服务人员提供基础保障和权益保护。提高政府托底保障群体老年人抵御意外风险的能力，减少困难群体老年人因意外伤害造成的经济负担。</t>
  </si>
  <si>
    <t>绩效指标</t>
  </si>
  <si>
    <t>一级指标</t>
  </si>
  <si>
    <t>二级指标</t>
  </si>
  <si>
    <t>三级指标</t>
  </si>
  <si>
    <t>年度指标值</t>
  </si>
  <si>
    <t>实际完成值</t>
  </si>
  <si>
    <t>偏差原因分析及改进措施</t>
  </si>
  <si>
    <t>产
出
指
标
(50分)</t>
  </si>
  <si>
    <t>数量指标</t>
  </si>
  <si>
    <t>居家养老投保床位数量</t>
  </si>
  <si>
    <t>≥89826床</t>
  </si>
  <si>
    <t>107590床</t>
  </si>
  <si>
    <t>综合责任险投保机构雇员人数</t>
  </si>
  <si>
    <t>≥21141人</t>
  </si>
  <si>
    <t>26823人</t>
  </si>
  <si>
    <t>家庭照护投保床位数量</t>
  </si>
  <si>
    <t>≥8667床</t>
  </si>
  <si>
    <t>9372床</t>
  </si>
  <si>
    <t>老年人意外伤害保险覆盖人群数量</t>
  </si>
  <si>
    <t>≥70000人</t>
  </si>
  <si>
    <t>80000人</t>
  </si>
  <si>
    <t>机构投保床位数量</t>
  </si>
  <si>
    <t>≥46988床</t>
  </si>
  <si>
    <t>53555床</t>
  </si>
  <si>
    <t>质量指标</t>
  </si>
  <si>
    <t>资金补贴工作质量</t>
  </si>
  <si>
    <t>优</t>
  </si>
  <si>
    <t>项目简单赔付率</t>
  </si>
  <si>
    <t>≥70%</t>
  </si>
  <si>
    <t>第一包：30.45% 第二包：48.11% 两包平均：39.28%</t>
  </si>
  <si>
    <t>偏差原因：第一包保险因老人外伤恢复期较长、诉讼案件流程耗时较长等原因，大部分案件均在等待提供正式理赔材料，故赔付率暂时较低。第二包保险因保期为2023年11月30日至2024年11月30日，尚未结项，故简单赔付率较低。
改进措施：将按照相关要求在收到正式理赔材料后及时赔付。</t>
  </si>
  <si>
    <t>时效指标</t>
  </si>
  <si>
    <t>资金支出率</t>
  </si>
  <si>
    <t>＝70%</t>
  </si>
  <si>
    <t>效
益
指
标
(20分)</t>
  </si>
  <si>
    <t>社会效益指标</t>
  </si>
  <si>
    <t>综合责任险养老服务机构覆盖情况</t>
  </si>
  <si>
    <t>≥85%</t>
  </si>
  <si>
    <t>老年人意外险政策知晓情况</t>
  </si>
  <si>
    <t>≥80%</t>
  </si>
  <si>
    <t>成本指标（10分）</t>
  </si>
  <si>
    <t>经济成本指标</t>
  </si>
  <si>
    <t>项目预算控制数</t>
  </si>
  <si>
    <t>≤1246.7万元</t>
  </si>
  <si>
    <t>1241.044万元</t>
  </si>
  <si>
    <t>满意
度指
标(10分)</t>
  </si>
  <si>
    <t>服务对象
满意度指标</t>
  </si>
  <si>
    <t>投保养老服务机构综合满意度</t>
  </si>
  <si>
    <t>≥90%</t>
  </si>
  <si>
    <t>投保老年人意外伤害保险的老年人综合满意度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</si>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</sst>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3">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auto="1"/>
      </right>
      <top style="thin">
        <color indexed="8"/>
      </top>
      <bottom style="thin">
        <color auto="1"/>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style="thin">
        <color auto="1"/>
      </bottom>
      <diagonal/>
    </border>
    <border>
      <left style="thin">
        <color indexed="8"/>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31"/>
      </left>
      <right style="thin">
        <color indexed="31"/>
      </right>
      <top style="thin">
        <color indexed="31"/>
      </top>
      <bottom style="thin">
        <color indexed="31"/>
      </bottom>
      <diagonal/>
    </border>
    <border>
      <left style="thin">
        <color indexed="8"/>
      </left>
      <right style="thin">
        <color auto="1"/>
      </right>
      <top style="thin">
        <color auto="1"/>
      </top>
      <bottom/>
      <diagonal/>
    </border>
    <border>
      <left style="thin">
        <color indexed="8"/>
      </left>
      <right style="thin">
        <color auto="1"/>
      </right>
      <top/>
      <bottom/>
      <diagonal/>
    </border>
    <border>
      <left style="thin">
        <color auto="1"/>
      </left>
      <right style="thin">
        <color auto="1"/>
      </right>
      <top/>
      <bottom/>
      <diagonal/>
    </border>
    <border>
      <left style="thin">
        <color indexed="8"/>
      </left>
      <right style="thin">
        <color auto="1"/>
      </right>
      <top/>
      <bottom style="thin">
        <color indexed="8"/>
      </bottom>
      <diagonal/>
    </border>
    <border>
      <left style="thin">
        <color auto="1"/>
      </left>
      <right style="thin">
        <color auto="1"/>
      </right>
      <top/>
      <bottom style="thin">
        <color indexed="8"/>
      </bottom>
      <diagonal/>
    </border>
    <border>
      <left style="thin">
        <color auto="1"/>
      </left>
      <right/>
      <top style="thin">
        <color indexed="8"/>
      </top>
      <bottom style="thin">
        <color indexed="8"/>
      </bottom>
      <diagonal/>
    </border>
    <border>
      <left/>
      <right style="thin">
        <color auto="1"/>
      </right>
      <top style="thin">
        <color indexed="8"/>
      </top>
      <bottom style="thin">
        <color indexed="8"/>
      </bottom>
      <diagonal/>
    </border>
    <border>
      <left style="thin">
        <color auto="1"/>
      </left>
      <right style="thin">
        <color auto="1"/>
      </right>
      <top style="thin">
        <color auto="1"/>
      </top>
      <bottom style="thin">
        <color indexed="8"/>
      </bottom>
      <diagonal/>
    </border>
    <border>
      <left style="thin">
        <color auto="1"/>
      </left>
      <right style="thin">
        <color indexed="8"/>
      </right>
      <top style="thin">
        <color indexed="8"/>
      </top>
      <bottom style="thin">
        <color auto="1"/>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diagonal/>
    </border>
    <border>
      <left style="thin">
        <color auto="1"/>
      </left>
      <right style="thin">
        <color indexed="8"/>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3" borderId="3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6" applyNumberFormat="0" applyFill="0" applyAlignment="0" applyProtection="0">
      <alignment vertical="center"/>
    </xf>
    <xf numFmtId="0" fontId="12" fillId="0" borderId="36" applyNumberFormat="0" applyFill="0" applyAlignment="0" applyProtection="0">
      <alignment vertical="center"/>
    </xf>
    <xf numFmtId="0" fontId="13" fillId="0" borderId="37" applyNumberFormat="0" applyFill="0" applyAlignment="0" applyProtection="0">
      <alignment vertical="center"/>
    </xf>
    <xf numFmtId="0" fontId="13" fillId="0" borderId="0" applyNumberFormat="0" applyFill="0" applyBorder="0" applyAlignment="0" applyProtection="0">
      <alignment vertical="center"/>
    </xf>
    <xf numFmtId="0" fontId="14" fillId="4" borderId="38" applyNumberFormat="0" applyAlignment="0" applyProtection="0">
      <alignment vertical="center"/>
    </xf>
    <xf numFmtId="0" fontId="15" fillId="5" borderId="39" applyNumberFormat="0" applyAlignment="0" applyProtection="0">
      <alignment vertical="center"/>
    </xf>
    <xf numFmtId="0" fontId="16" fillId="5" borderId="38" applyNumberFormat="0" applyAlignment="0" applyProtection="0">
      <alignment vertical="center"/>
    </xf>
    <xf numFmtId="0" fontId="17" fillId="6" borderId="40" applyNumberFormat="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78">
    <xf numFmtId="0" fontId="0" fillId="0" borderId="0" xfId="0">
      <alignment vertical="center"/>
    </xf>
    <xf numFmtId="0" fontId="0" fillId="0" borderId="0" xfId="0"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4" xfId="0" applyFont="1" applyFill="1" applyBorder="1" applyAlignment="1">
      <alignment horizontal="center" vertical="center" textRotation="255" wrapText="1"/>
    </xf>
    <xf numFmtId="0" fontId="2" fillId="0" borderId="1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textRotation="255"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3" fillId="0" borderId="19" xfId="0" applyFont="1" applyFill="1" applyBorder="1" applyAlignment="1">
      <alignment vertical="center" wrapText="1"/>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3" fillId="0" borderId="22" xfId="0" applyFont="1" applyFill="1" applyBorder="1">
      <alignment vertical="center"/>
    </xf>
    <xf numFmtId="0" fontId="2" fillId="0" borderId="23"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2" xfId="0"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177" fontId="2" fillId="2" borderId="11" xfId="0" applyNumberFormat="1"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3" fillId="0" borderId="28" xfId="0" applyNumberFormat="1" applyFont="1" applyFill="1" applyBorder="1" applyAlignment="1">
      <alignment horizontal="center" vertical="center"/>
    </xf>
    <xf numFmtId="49" fontId="3" fillId="0" borderId="29" xfId="0" applyNumberFormat="1"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wrapText="1"/>
    </xf>
    <xf numFmtId="0" fontId="3" fillId="0" borderId="19" xfId="0" applyFont="1" applyFill="1" applyBorder="1" applyAlignment="1">
      <alignment horizontal="center" vertical="center"/>
    </xf>
    <xf numFmtId="10" fontId="3" fillId="0" borderId="19" xfId="0" applyNumberFormat="1" applyFont="1" applyFill="1" applyBorder="1" applyAlignment="1">
      <alignment horizontal="center" vertical="center" wrapText="1"/>
    </xf>
    <xf numFmtId="9" fontId="3" fillId="0" borderId="19" xfId="0" applyNumberFormat="1" applyFont="1" applyFill="1" applyBorder="1" applyAlignment="1">
      <alignment horizontal="center" vertical="center" wrapText="1"/>
    </xf>
    <xf numFmtId="9" fontId="2" fillId="0" borderId="21" xfId="0" applyNumberFormat="1" applyFont="1" applyFill="1" applyBorder="1" applyAlignment="1">
      <alignment horizontal="center" vertical="center" wrapText="1"/>
    </xf>
    <xf numFmtId="9" fontId="2" fillId="0" borderId="30" xfId="0" applyNumberFormat="1" applyFont="1" applyFill="1" applyBorder="1" applyAlignment="1">
      <alignment horizontal="center" vertical="center" wrapText="1"/>
    </xf>
    <xf numFmtId="0" fontId="2" fillId="0" borderId="30"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78" fontId="2"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4" xfId="0" applyFont="1" applyFill="1" applyBorder="1" applyAlignment="1">
      <alignment horizontal="left" vertical="center" wrapText="1"/>
    </xf>
    <xf numFmtId="0" fontId="2" fillId="0" borderId="31" xfId="0" applyFont="1" applyFill="1" applyBorder="1" applyAlignment="1">
      <alignment horizontal="center" vertical="center" wrapText="1"/>
    </xf>
    <xf numFmtId="0" fontId="2" fillId="0" borderId="32" xfId="0" applyFont="1" applyFill="1" applyBorder="1" applyAlignment="1">
      <alignment horizontal="center" vertical="center" wrapText="1"/>
    </xf>
    <xf numFmtId="178" fontId="2" fillId="0" borderId="32" xfId="0" applyNumberFormat="1" applyFont="1" applyFill="1" applyBorder="1" applyAlignment="1">
      <alignment horizontal="center" vertical="center" wrapText="1"/>
    </xf>
    <xf numFmtId="0" fontId="2" fillId="0" borderId="11" xfId="0" applyFont="1" applyFill="1" applyBorder="1" applyAlignment="1">
      <alignment horizontal="left"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wrapText="1"/>
    </xf>
    <xf numFmtId="178" fontId="4" fillId="0" borderId="1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90" zoomScaleNormal="101" workbookViewId="0">
      <selection activeCell="A29" sqref="$A28:$XFD29"/>
    </sheetView>
  </sheetViews>
  <sheetFormatPr defaultColWidth="9" defaultRowHeight="17.6"/>
  <cols>
    <col min="1" max="1" width="7.35" customWidth="1"/>
    <col min="4" max="4" width="24.2333333333333" customWidth="1"/>
    <col min="5" max="5" width="11.8" customWidth="1"/>
    <col min="6" max="6" width="12.2333333333333" customWidth="1"/>
    <col min="7" max="7" width="13.1916666666667" customWidth="1"/>
    <col min="8" max="8" width="10.6416666666667" customWidth="1"/>
    <col min="9" max="9" width="21.1833333333333" customWidth="1"/>
    <col min="10" max="10" width="16.0666666666667" customWidth="1"/>
  </cols>
  <sheetData>
    <row r="1" ht="48" customHeight="1" spans="1:10">
      <c r="A1" s="2" t="s">
        <v>0</v>
      </c>
      <c r="B1" s="2"/>
      <c r="C1" s="2"/>
      <c r="D1" s="2"/>
      <c r="E1" s="2"/>
      <c r="F1" s="2"/>
      <c r="G1" s="2"/>
      <c r="H1" s="2"/>
      <c r="I1" s="2"/>
      <c r="J1" s="2"/>
    </row>
    <row r="2" ht="3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14" t="s">
        <v>6</v>
      </c>
      <c r="H4" s="4" t="s">
        <v>7</v>
      </c>
      <c r="I4" s="5"/>
      <c r="J4" s="6"/>
    </row>
    <row r="5" ht="30" customHeight="1" spans="1:10">
      <c r="A5" s="4" t="s">
        <v>8</v>
      </c>
      <c r="B5" s="5"/>
      <c r="C5" s="6"/>
      <c r="D5" s="4" t="s">
        <v>9</v>
      </c>
      <c r="E5" s="5"/>
      <c r="F5" s="6"/>
      <c r="G5" s="14" t="s">
        <v>10</v>
      </c>
      <c r="H5" s="42">
        <v>55521703</v>
      </c>
      <c r="I5" s="65"/>
      <c r="J5" s="66"/>
    </row>
    <row r="6" ht="30" customHeight="1" spans="1:10">
      <c r="A6" s="7" t="s">
        <v>11</v>
      </c>
      <c r="B6" s="8"/>
      <c r="C6" s="9"/>
      <c r="D6" s="10"/>
      <c r="E6" s="14" t="s">
        <v>12</v>
      </c>
      <c r="F6" s="14" t="s">
        <v>13</v>
      </c>
      <c r="G6" s="14" t="s">
        <v>14</v>
      </c>
      <c r="H6" s="14" t="s">
        <v>15</v>
      </c>
      <c r="I6" s="14" t="s">
        <v>16</v>
      </c>
      <c r="J6" s="14" t="s">
        <v>17</v>
      </c>
    </row>
    <row r="7" ht="30" customHeight="1" spans="1:10">
      <c r="A7" s="11"/>
      <c r="B7" s="12"/>
      <c r="C7" s="13"/>
      <c r="D7" s="14" t="s">
        <v>18</v>
      </c>
      <c r="E7" s="43">
        <v>1246.7</v>
      </c>
      <c r="F7" s="43">
        <v>1241.044</v>
      </c>
      <c r="G7" s="43">
        <v>1241.044</v>
      </c>
      <c r="H7" s="44">
        <v>10</v>
      </c>
      <c r="I7" s="67">
        <f t="shared" ref="I7:I8" si="0">G7/F7</f>
        <v>1</v>
      </c>
      <c r="J7" s="68">
        <f>H7*I7</f>
        <v>10</v>
      </c>
    </row>
    <row r="8" ht="45" customHeight="1" spans="1:10">
      <c r="A8" s="11"/>
      <c r="B8" s="12"/>
      <c r="C8" s="13"/>
      <c r="D8" s="15" t="s">
        <v>19</v>
      </c>
      <c r="E8" s="43">
        <v>1246.7</v>
      </c>
      <c r="F8" s="43">
        <v>1241.044</v>
      </c>
      <c r="G8" s="43">
        <v>1241.044</v>
      </c>
      <c r="H8" s="14" t="s">
        <v>20</v>
      </c>
      <c r="I8" s="67">
        <f t="shared" si="0"/>
        <v>1</v>
      </c>
      <c r="J8" s="14" t="s">
        <v>20</v>
      </c>
    </row>
    <row r="9" ht="45" customHeight="1" spans="1:10">
      <c r="A9" s="11"/>
      <c r="B9" s="12"/>
      <c r="C9" s="13"/>
      <c r="D9" s="15" t="s">
        <v>21</v>
      </c>
      <c r="E9" s="14"/>
      <c r="F9" s="45"/>
      <c r="G9" s="45"/>
      <c r="H9" s="14" t="s">
        <v>20</v>
      </c>
      <c r="I9" s="14" t="s">
        <v>20</v>
      </c>
      <c r="J9" s="14" t="s">
        <v>20</v>
      </c>
    </row>
    <row r="10" ht="36" customHeight="1" spans="1:10">
      <c r="A10" s="16"/>
      <c r="B10" s="3"/>
      <c r="C10" s="17"/>
      <c r="D10" s="15" t="s">
        <v>22</v>
      </c>
      <c r="E10" s="14"/>
      <c r="F10" s="45"/>
      <c r="G10" s="45"/>
      <c r="H10" s="14" t="s">
        <v>20</v>
      </c>
      <c r="I10" s="14" t="s">
        <v>20</v>
      </c>
      <c r="J10" s="14" t="s">
        <v>20</v>
      </c>
    </row>
    <row r="11" ht="30" customHeight="1" spans="1:10">
      <c r="A11" s="18" t="s">
        <v>23</v>
      </c>
      <c r="B11" s="4" t="s">
        <v>24</v>
      </c>
      <c r="C11" s="5"/>
      <c r="D11" s="5"/>
      <c r="E11" s="5"/>
      <c r="F11" s="6"/>
      <c r="G11" s="46" t="s">
        <v>25</v>
      </c>
      <c r="H11" s="47"/>
      <c r="I11" s="47"/>
      <c r="J11" s="69"/>
    </row>
    <row r="12" s="1" customFormat="1" ht="117" customHeight="1" spans="1:10">
      <c r="A12" s="19"/>
      <c r="B12" s="20" t="s">
        <v>26</v>
      </c>
      <c r="C12" s="21"/>
      <c r="D12" s="21"/>
      <c r="E12" s="21"/>
      <c r="F12" s="48"/>
      <c r="G12" s="49" t="s">
        <v>27</v>
      </c>
      <c r="H12" s="50"/>
      <c r="I12" s="50"/>
      <c r="J12" s="70"/>
    </row>
    <row r="13" ht="30" customHeight="1" spans="1:10">
      <c r="A13" s="22" t="s">
        <v>28</v>
      </c>
      <c r="B13" s="23" t="s">
        <v>29</v>
      </c>
      <c r="C13" s="23" t="s">
        <v>30</v>
      </c>
      <c r="D13" s="24" t="s">
        <v>31</v>
      </c>
      <c r="E13" s="51" t="s">
        <v>32</v>
      </c>
      <c r="F13" s="52"/>
      <c r="G13" s="23" t="s">
        <v>33</v>
      </c>
      <c r="H13" s="23" t="s">
        <v>15</v>
      </c>
      <c r="I13" s="23" t="s">
        <v>17</v>
      </c>
      <c r="J13" s="23" t="s">
        <v>34</v>
      </c>
    </row>
    <row r="14" ht="36" customHeight="1" spans="1:10">
      <c r="A14" s="25"/>
      <c r="B14" s="26" t="s">
        <v>35</v>
      </c>
      <c r="C14" s="27" t="s">
        <v>36</v>
      </c>
      <c r="D14" s="28" t="s">
        <v>37</v>
      </c>
      <c r="E14" s="53" t="s">
        <v>38</v>
      </c>
      <c r="F14" s="54"/>
      <c r="G14" s="27" t="s">
        <v>39</v>
      </c>
      <c r="H14" s="55">
        <v>7</v>
      </c>
      <c r="I14" s="71">
        <v>7</v>
      </c>
      <c r="J14" s="23"/>
    </row>
    <row r="15" ht="36" customHeight="1" spans="1:10">
      <c r="A15" s="25"/>
      <c r="B15" s="29"/>
      <c r="C15" s="30"/>
      <c r="D15" s="28" t="s">
        <v>40</v>
      </c>
      <c r="E15" s="53" t="s">
        <v>41</v>
      </c>
      <c r="F15" s="54"/>
      <c r="G15" s="56" t="s">
        <v>42</v>
      </c>
      <c r="H15" s="57">
        <v>7</v>
      </c>
      <c r="I15" s="72">
        <v>7</v>
      </c>
      <c r="J15" s="23"/>
    </row>
    <row r="16" ht="36" customHeight="1" spans="1:10">
      <c r="A16" s="25"/>
      <c r="B16" s="29"/>
      <c r="C16" s="30"/>
      <c r="D16" s="28" t="s">
        <v>43</v>
      </c>
      <c r="E16" s="53" t="s">
        <v>44</v>
      </c>
      <c r="F16" s="54"/>
      <c r="G16" s="56" t="s">
        <v>45</v>
      </c>
      <c r="H16" s="57">
        <v>7</v>
      </c>
      <c r="I16" s="72">
        <v>7</v>
      </c>
      <c r="J16" s="23"/>
    </row>
    <row r="17" ht="36" customHeight="1" spans="1:10">
      <c r="A17" s="25"/>
      <c r="B17" s="29"/>
      <c r="C17" s="30"/>
      <c r="D17" s="28" t="s">
        <v>46</v>
      </c>
      <c r="E17" s="53" t="s">
        <v>47</v>
      </c>
      <c r="F17" s="54"/>
      <c r="G17" s="56" t="s">
        <v>48</v>
      </c>
      <c r="H17" s="57">
        <v>7</v>
      </c>
      <c r="I17" s="72">
        <v>7</v>
      </c>
      <c r="J17" s="23"/>
    </row>
    <row r="18" ht="36" customHeight="1" spans="1:10">
      <c r="A18" s="25"/>
      <c r="B18" s="29"/>
      <c r="C18" s="30"/>
      <c r="D18" s="28" t="s">
        <v>49</v>
      </c>
      <c r="E18" s="53" t="s">
        <v>50</v>
      </c>
      <c r="F18" s="54"/>
      <c r="G18" s="56" t="s">
        <v>51</v>
      </c>
      <c r="H18" s="57">
        <v>7</v>
      </c>
      <c r="I18" s="72">
        <v>7</v>
      </c>
      <c r="J18" s="23"/>
    </row>
    <row r="19" ht="36" customHeight="1" spans="1:10">
      <c r="A19" s="25"/>
      <c r="B19" s="29"/>
      <c r="C19" s="30" t="s">
        <v>52</v>
      </c>
      <c r="D19" s="28" t="s">
        <v>53</v>
      </c>
      <c r="E19" s="53" t="s">
        <v>54</v>
      </c>
      <c r="F19" s="54"/>
      <c r="G19" s="56" t="s">
        <v>54</v>
      </c>
      <c r="H19" s="57">
        <v>5</v>
      </c>
      <c r="I19" s="72">
        <v>5</v>
      </c>
      <c r="J19" s="23"/>
    </row>
    <row r="20" ht="237" customHeight="1" spans="1:10">
      <c r="A20" s="25"/>
      <c r="B20" s="29"/>
      <c r="C20" s="30"/>
      <c r="D20" s="28" t="s">
        <v>55</v>
      </c>
      <c r="E20" s="53" t="s">
        <v>56</v>
      </c>
      <c r="F20" s="54"/>
      <c r="G20" s="58" t="s">
        <v>57</v>
      </c>
      <c r="H20" s="57">
        <v>5</v>
      </c>
      <c r="I20" s="73">
        <f>H20*(39.28%/70%)</f>
        <v>2.80571428571429</v>
      </c>
      <c r="J20" s="74" t="s">
        <v>58</v>
      </c>
    </row>
    <row r="21" ht="36" customHeight="1" spans="1:10">
      <c r="A21" s="25"/>
      <c r="B21" s="29"/>
      <c r="C21" s="31" t="s">
        <v>59</v>
      </c>
      <c r="D21" s="32" t="s">
        <v>60</v>
      </c>
      <c r="E21" s="53" t="s">
        <v>61</v>
      </c>
      <c r="F21" s="54"/>
      <c r="G21" s="59">
        <v>0.7</v>
      </c>
      <c r="H21" s="57">
        <v>5</v>
      </c>
      <c r="I21" s="72">
        <v>5</v>
      </c>
      <c r="J21" s="23"/>
    </row>
    <row r="22" ht="45.4" customHeight="1" spans="1:10">
      <c r="A22" s="25"/>
      <c r="B22" s="33" t="s">
        <v>62</v>
      </c>
      <c r="C22" s="34" t="s">
        <v>63</v>
      </c>
      <c r="D22" s="28" t="s">
        <v>64</v>
      </c>
      <c r="E22" s="53" t="s">
        <v>65</v>
      </c>
      <c r="F22" s="54"/>
      <c r="G22" s="59">
        <v>0.98</v>
      </c>
      <c r="H22" s="57">
        <v>10</v>
      </c>
      <c r="I22" s="72">
        <v>10</v>
      </c>
      <c r="J22" s="23"/>
    </row>
    <row r="23" ht="45.4" customHeight="1" spans="1:10">
      <c r="A23" s="25"/>
      <c r="B23" s="35"/>
      <c r="C23" s="36"/>
      <c r="D23" s="28" t="s">
        <v>66</v>
      </c>
      <c r="E23" s="53" t="s">
        <v>67</v>
      </c>
      <c r="F23" s="54"/>
      <c r="G23" s="59">
        <v>1</v>
      </c>
      <c r="H23" s="57">
        <v>10</v>
      </c>
      <c r="I23" s="72">
        <v>10</v>
      </c>
      <c r="J23" s="23"/>
    </row>
    <row r="24" ht="55.05" customHeight="1" spans="1:10">
      <c r="A24" s="25"/>
      <c r="B24" s="29" t="s">
        <v>68</v>
      </c>
      <c r="C24" s="30" t="s">
        <v>69</v>
      </c>
      <c r="D24" s="28" t="s">
        <v>70</v>
      </c>
      <c r="E24" s="53" t="s">
        <v>71</v>
      </c>
      <c r="F24" s="54"/>
      <c r="G24" s="30" t="s">
        <v>72</v>
      </c>
      <c r="H24" s="30">
        <v>10</v>
      </c>
      <c r="I24" s="72">
        <v>10</v>
      </c>
      <c r="J24" s="23"/>
    </row>
    <row r="25" ht="55.05" customHeight="1" spans="1:10">
      <c r="A25" s="25"/>
      <c r="B25" s="33" t="s">
        <v>73</v>
      </c>
      <c r="C25" s="31" t="s">
        <v>74</v>
      </c>
      <c r="D25" s="28" t="s">
        <v>75</v>
      </c>
      <c r="E25" s="53" t="s">
        <v>76</v>
      </c>
      <c r="F25" s="54"/>
      <c r="G25" s="60">
        <v>0.9</v>
      </c>
      <c r="H25" s="31">
        <v>5</v>
      </c>
      <c r="I25" s="75">
        <v>5</v>
      </c>
      <c r="J25" s="23"/>
    </row>
    <row r="26" ht="67.05" customHeight="1" spans="1:10">
      <c r="A26" s="25"/>
      <c r="B26" s="37"/>
      <c r="C26" s="38"/>
      <c r="D26" s="28" t="s">
        <v>77</v>
      </c>
      <c r="E26" s="53" t="s">
        <v>76</v>
      </c>
      <c r="F26" s="54"/>
      <c r="G26" s="61">
        <v>0.9</v>
      </c>
      <c r="H26" s="62">
        <v>5</v>
      </c>
      <c r="I26" s="76">
        <v>5</v>
      </c>
      <c r="J26" s="23"/>
    </row>
    <row r="27" ht="30" customHeight="1" spans="1:10">
      <c r="A27" s="39" t="s">
        <v>78</v>
      </c>
      <c r="B27" s="40"/>
      <c r="C27" s="40"/>
      <c r="D27" s="41"/>
      <c r="E27" s="40"/>
      <c r="F27" s="40"/>
      <c r="G27" s="63"/>
      <c r="H27" s="64">
        <f>SUM(H14:H26)+10</f>
        <v>100</v>
      </c>
      <c r="I27" s="77">
        <f>SUM(I14:I26)+J7</f>
        <v>97.8057142857143</v>
      </c>
      <c r="J27" s="24"/>
    </row>
  </sheetData>
  <mergeCells count="3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A27:G27"/>
    <mergeCell ref="A11:A12"/>
    <mergeCell ref="A13:A26"/>
    <mergeCell ref="B14:B21"/>
    <mergeCell ref="B22:B23"/>
    <mergeCell ref="B25:B26"/>
    <mergeCell ref="C14:C18"/>
    <mergeCell ref="C19:C20"/>
    <mergeCell ref="C22:C23"/>
    <mergeCell ref="C25:C26"/>
    <mergeCell ref="A6:C10"/>
  </mergeCells>
  <pageMargins left="0.700694444444445" right="0.700694444444445" top="0.751388888888889" bottom="0.751388888888889" header="0.297916666666667" footer="0.297916666666667"/>
  <pageSetup paperSize="9" scale="61" fitToHeight="0" orientation="portrait"/>
  <headerFooter alignWithMargins="0"/>
  <rowBreaks count="1" manualBreakCount="1">
    <brk id="21" max="9"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2022-04-22T10:50:00Z</dcterms:created>
  <dcterms:modified xsi:type="dcterms:W3CDTF">2024-05-16T13:48:33Z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F2D15F8CE09B77B3A2123E669FBECD71_43</vt:lpwstr>
  </property>
</Properties>
</file>